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11" i="2"/>
  <c r="E100" s="1"/>
  <c r="F111"/>
  <c r="F112"/>
  <c r="F113"/>
  <c r="F115"/>
  <c r="F116"/>
  <c r="F119"/>
  <c r="F120"/>
  <c r="F117" s="1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<sst xmlns="http://schemas.openxmlformats.org/spreadsheetml/2006/main" count="206" uniqueCount="204">
  <si>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</si>
  <si>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</si>
  <si>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</si>
  <si>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</si>
  <si>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</si>
  <si>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</si>
  <si>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</si>
  <si>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</si>
  <si>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</si>
  <si>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</si>
  <si>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</si>
  <si>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</si>
  <si>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</si>
  <si>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</si>
  <si>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</si>
  <si>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</si>
  <si>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</si>
  <si>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</si>
  <si>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</si>
  <si>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</si>
  <si>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</si>
  <si>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</si>
  <si>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</si>
  <si>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</si>
  <si>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</si>
  <si>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</si>
  <si>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</si>
  <si>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</si>
  <si>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</si>
  <si>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</si>
  <si>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</si>
  <si>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</si>
  <si>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</si>
  <si>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</si>
  <si>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</si>
  <si>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</si>
  <si>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</si>
  <si>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</si>
  <si>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</si>
  <si>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</si>
  <si>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</si>
  <si>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</si>
  <si>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</si>
  <si>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</si>
  <si>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</si>
  <si>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</si>
  <si>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</si>
  <si>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</si>
  <si>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</si>
  <si>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</si>
  <si>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</si>
  <si>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</si>
  <si>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</si>
  <si>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</si>
  <si>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</si>
  <si>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</si>
  <si>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</si>
  <si>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</si>
  <si>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</si>
  <si>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</si>
  <si>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</si>
  <si>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</si>
  <si>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</si>
  <si>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</si>
  <si>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</si>
  <si>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</si>
  <si>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</si>
  <si>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</si>
  <si>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</si>
  <si>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</si>
  <si>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</si>
  <si>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</si>
  <si>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</si>
  <si>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</si>
  <si>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</si>
  <si>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</si>
  <si>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</si>
  <si>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</si>
  <si>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</si>
  <si>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</si>
  <si>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</si>
  <si>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</si>
  <si>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</si>
  <si>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</si>
  <si>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</si>
  <si>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</si>
  <si>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</si>
  <si>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</si>
  <si>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</si>
  <si>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</si>
  <si>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</si>
  <si>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</si>
  <si>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</si>
  <si>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</si>
  <si>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</si>
  <si>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</si>
  <si>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</si>
  <si>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</si>
  <si>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</si>
  <si>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</si>
  <si>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</si>
  <si>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</si>
  <si>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</si>
  <si>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</si>
  <si>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</si>
  <si>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</si>
  <si>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</si>
  <si>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</si>
  <si>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</si>
  <si>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</si>
  <si>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</si>
  <si>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</si>
  <si>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</si>
  <si>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</si>
  <si>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</si>
  <si>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</si>
  <si>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</si>
  <si>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</si>
  <si>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</si>
  <si>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</si>
  <si>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</si>
  <si>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</si>
  <si>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</si>
  <si>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</si>
  <si>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</si>
  <si>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</si>
  <si>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</si>
  <si>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</si>
  <si>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</si>
  <si>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</si>
  <si>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</si>
  <si>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</si>
  <si>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</si>
  <si>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</si>
  <si>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</si>
  <si>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</si>
  <si>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</si>
  <si>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</si>
  <si>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</si>
  <si>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</si>
  <si>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</si>
  <si>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</si>
  <si>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</si>
  <si>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</si>
  <si>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</si>
  <si>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</si>
  <si>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</si>
  <si>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</si>
  <si>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</si>
  <si>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</si>
  <si>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</si>
  <si>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</si>
  <si>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</si>
  <si>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</si>
  <si>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</si>
  <si>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</si>
  <si>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</si>
  <si>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</si>
  <si>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</si>
  <si>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</si>
  <si>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</si>
  <si>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</si>
  <si>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</si>
  <si>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</si>
  <si>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</si>
  <si>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</si>
  <si>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</si>
  <si>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</si>
  <si>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</si>
  <si>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</si>
  <si>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</si>
  <si>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</si>
  <si>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</si>
  <si>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</si>
  <si>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</si>
  <si>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</si>
  <si>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</si>
  <si>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</si>
  <si>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</si>
  <si>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</si>
  <si>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</si>
  <si>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</si>
  <si>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</si>
  <si>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</si>
  <si>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</si>
  <si>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</si>
  <si>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</si>
  <si>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</si>
  <si>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</si>
  <si>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</si>
  <si>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</si>
  <si>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</si>
  <si>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</si>
  <si>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</si>
  <si>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</si>
  <si>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</si>
  <si>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</si>
  <si>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</si>
  <si>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</si>
  <si>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</si>
  <si>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</si>
  <si>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</si>
  <si>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 لتطوير المشاريع السياحية</t>
  </si>
  <si>
    <t>JORDAN PROJECTS FOR TOURISM DEVELOPMENT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</si>
</sst>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P487"/>
  <sheetViews>
    <sheetView tabSelected="1" workbookViewId="0">
      <selection activeCell="G17" sqref="G1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2" width="9.140625" style="2"/>
    <col min="43" max="16384" width="9.140625" style="1"/>
  </cols>
  <sheetData>
    <row r="2" spans="4:9">
      <c r="D2" s="18" t="s">
        <v>203</v>
      </c>
      <c r="E2" s="18"/>
      <c r="F2" s="18">
        <v>131211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5.47</v>
      </c>
      <c r="F6" s="13">
        <v>5.75</v>
      </c>
      <c r="G6" s="13">
        <v>5.9</v>
      </c>
      <c r="H6" s="13">
        <v>6.5</v>
      </c>
      <c r="I6" s="4" t="s">
        <v>139</v>
      </c>
    </row>
    <row r="7" spans="4:9" ht="20.100000000000001" customHeight="1">
      <c r="D7" s="10" t="s">
        <v>126</v>
      </c>
      <c r="E7" s="14">
        <v>1305818</v>
      </c>
      <c r="F7" s="14">
        <v>60455.3</v>
      </c>
      <c r="G7" s="14">
        <v>1168.2</v>
      </c>
      <c r="H7" s="14">
        <v>361221.2</v>
      </c>
      <c r="I7" s="4" t="s">
        <v>140</v>
      </c>
    </row>
    <row r="8" spans="4:9" ht="20.100000000000001" customHeight="1">
      <c r="D8" s="10" t="s">
        <v>25</v>
      </c>
      <c r="E8" s="14">
        <v>238721</v>
      </c>
      <c r="F8" s="14">
        <v>10270</v>
      </c>
      <c r="G8" s="14">
        <v>197</v>
      </c>
      <c r="H8" s="14">
        <v>50338</v>
      </c>
      <c r="I8" s="4" t="s">
        <v>1</v>
      </c>
    </row>
    <row r="9" spans="4:9" ht="20.100000000000001" customHeight="1">
      <c r="D9" s="10" t="s">
        <v>26</v>
      </c>
      <c r="E9" s="14">
        <v>2</v>
      </c>
      <c r="F9" s="14">
        <v>4</v>
      </c>
      <c r="G9" s="14">
        <v>5</v>
      </c>
      <c r="H9" s="14">
        <v>50</v>
      </c>
      <c r="I9" s="4" t="s">
        <v>2</v>
      </c>
    </row>
    <row r="10" spans="4:9" ht="20.100000000000001" customHeight="1">
      <c r="D10" s="10" t="s">
        <v>27</v>
      </c>
      <c r="E10" s="14">
        <v>21500000</v>
      </c>
      <c r="F10" s="14">
        <v>21500000</v>
      </c>
      <c r="G10" s="14">
        <v>21500000</v>
      </c>
      <c r="H10" s="14">
        <v>21500000</v>
      </c>
      <c r="I10" s="4" t="s">
        <v>24</v>
      </c>
    </row>
    <row r="11" spans="4:9" ht="20.100000000000001" customHeight="1">
      <c r="D11" s="10" t="s">
        <v>127</v>
      </c>
      <c r="E11" s="14">
        <f>+E10*E6</f>
        <v>117605000</v>
      </c>
      <c r="F11" s="14">
        <v>123625000</v>
      </c>
      <c r="G11" s="14">
        <v>126850000</v>
      </c>
      <c r="H11" s="14">
        <v>139750000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32147</v>
      </c>
      <c r="F16" s="59">
        <v>38890</v>
      </c>
      <c r="G16" s="59">
        <v>77395</v>
      </c>
      <c r="H16" s="59">
        <v>189879</v>
      </c>
      <c r="I16" s="3" t="s">
        <v>58</v>
      </c>
    </row>
    <row r="17" spans="4:9" ht="20.100000000000001" customHeight="1">
      <c r="D17" s="10" t="s">
        <v>128</v>
      </c>
      <c r="E17" s="57">
        <v>1651591</v>
      </c>
      <c r="F17" s="57">
        <v>1074928</v>
      </c>
      <c r="G17" s="57">
        <v>919377</v>
      </c>
      <c r="H17" s="57">
        <v>1045589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90869</v>
      </c>
      <c r="H19" s="57">
        <v>120385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637484</v>
      </c>
      <c r="F21" s="57">
        <v>455929</v>
      </c>
      <c r="G21" s="57">
        <v>476790</v>
      </c>
      <c r="H21" s="57">
        <v>558993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47813252</v>
      </c>
      <c r="F23" s="57">
        <v>47054489</v>
      </c>
      <c r="G23" s="57">
        <v>48170240</v>
      </c>
      <c r="H23" s="57">
        <v>47886642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5032031</v>
      </c>
      <c r="F25" s="57">
        <v>5184170</v>
      </c>
      <c r="G25" s="57">
        <v>5832484</v>
      </c>
      <c r="H25" s="57">
        <v>6437720</v>
      </c>
      <c r="I25" s="4" t="s">
        <v>173</v>
      </c>
    </row>
    <row r="26" spans="4:9" ht="20.100000000000001" customHeight="1">
      <c r="D26" s="10" t="s">
        <v>183</v>
      </c>
      <c r="E26" s="57">
        <v>10900267</v>
      </c>
      <c r="F26" s="57">
        <v>12110392</v>
      </c>
      <c r="G26" s="57">
        <v>12673589</v>
      </c>
      <c r="H26" s="57">
        <v>13236786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15932298</v>
      </c>
      <c r="F28" s="57">
        <v>17294562</v>
      </c>
      <c r="G28" s="57">
        <v>18506073</v>
      </c>
      <c r="H28" s="57">
        <v>19674506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63745550</v>
      </c>
      <c r="F30" s="60">
        <v>64349051</v>
      </c>
      <c r="G30" s="60">
        <v>66676313</v>
      </c>
      <c r="H30" s="60">
        <v>67561148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6271856</v>
      </c>
      <c r="F35" s="59">
        <v>4300355</v>
      </c>
      <c r="G35" s="59">
        <v>3352050</v>
      </c>
      <c r="H35" s="59">
        <v>4130638</v>
      </c>
      <c r="I35" s="3" t="s">
        <v>150</v>
      </c>
    </row>
    <row r="36" spans="4:9" ht="20.100000000000001" customHeight="1">
      <c r="D36" s="10" t="s">
        <v>101</v>
      </c>
      <c r="E36" s="57">
        <v>927106</v>
      </c>
      <c r="F36" s="57">
        <v>537199</v>
      </c>
      <c r="G36" s="57">
        <v>217460</v>
      </c>
      <c r="H36" s="57">
        <v>476340</v>
      </c>
      <c r="I36" s="4" t="s">
        <v>151</v>
      </c>
    </row>
    <row r="37" spans="4:9" ht="20.100000000000001" customHeight="1">
      <c r="D37" s="10" t="s">
        <v>102</v>
      </c>
      <c r="E37" s="57">
        <v>12822308</v>
      </c>
      <c r="F37" s="57">
        <v>5340385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4957817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30894677</v>
      </c>
      <c r="F39" s="57">
        <v>20398487</v>
      </c>
      <c r="G39" s="57">
        <v>17186369</v>
      </c>
      <c r="H39" s="57">
        <v>13022701</v>
      </c>
      <c r="I39" s="4" t="s">
        <v>86</v>
      </c>
    </row>
    <row r="40" spans="4:9" ht="20.100000000000001" customHeight="1">
      <c r="D40" s="10" t="s">
        <v>105</v>
      </c>
      <c r="E40" s="57">
        <v>9880500</v>
      </c>
      <c r="F40" s="57">
        <v>16440000</v>
      </c>
      <c r="G40" s="57">
        <v>18114584</v>
      </c>
      <c r="H40" s="57">
        <v>21160151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150000</v>
      </c>
      <c r="F42" s="57">
        <v>150000</v>
      </c>
      <c r="G42" s="57">
        <v>150000</v>
      </c>
      <c r="H42" s="57">
        <v>219353</v>
      </c>
      <c r="I42" s="4" t="s">
        <v>87</v>
      </c>
    </row>
    <row r="43" spans="4:9" ht="20.100000000000001" customHeight="1">
      <c r="D43" s="20" t="s">
        <v>107</v>
      </c>
      <c r="E43" s="60">
        <v>40925177</v>
      </c>
      <c r="F43" s="60">
        <v>36988487</v>
      </c>
      <c r="G43" s="60">
        <v>35450953</v>
      </c>
      <c r="H43" s="60">
        <v>34402205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21500000</v>
      </c>
      <c r="F46" s="59">
        <v>21500000</v>
      </c>
      <c r="G46" s="59">
        <v>21500000</v>
      </c>
      <c r="H46" s="59">
        <v>21500000</v>
      </c>
      <c r="I46" s="3" t="s">
        <v>5</v>
      </c>
    </row>
    <row r="47" spans="4:9" ht="20.100000000000001" customHeight="1">
      <c r="D47" s="10" t="s">
        <v>31</v>
      </c>
      <c r="E47" s="57">
        <v>21500000</v>
      </c>
      <c r="F47" s="57">
        <v>21500000</v>
      </c>
      <c r="G47" s="57">
        <v>21500000</v>
      </c>
      <c r="H47" s="57">
        <v>21500000</v>
      </c>
      <c r="I47" s="4" t="s">
        <v>6</v>
      </c>
    </row>
    <row r="48" spans="4:9" ht="20.100000000000001" customHeight="1">
      <c r="D48" s="10" t="s">
        <v>130</v>
      </c>
      <c r="E48" s="57">
        <v>21500000</v>
      </c>
      <c r="F48" s="57">
        <v>21500000</v>
      </c>
      <c r="G48" s="57">
        <v>21500000</v>
      </c>
      <c r="H48" s="57">
        <v>21500000</v>
      </c>
      <c r="I48" s="4" t="s">
        <v>7</v>
      </c>
    </row>
    <row r="49" spans="4:9" ht="20.100000000000001" customHeight="1">
      <c r="D49" s="10" t="s">
        <v>73</v>
      </c>
      <c r="E49" s="57">
        <v>1421613</v>
      </c>
      <c r="F49" s="57">
        <v>1421613</v>
      </c>
      <c r="G49" s="57">
        <v>1421613</v>
      </c>
      <c r="H49" s="57">
        <v>1421613</v>
      </c>
      <c r="I49" s="4" t="s">
        <v>61</v>
      </c>
    </row>
    <row r="50" spans="4:9" ht="20.100000000000001" customHeight="1">
      <c r="D50" s="10" t="s">
        <v>32</v>
      </c>
      <c r="E50" s="57">
        <v>1527192</v>
      </c>
      <c r="F50" s="57">
        <v>1527192</v>
      </c>
      <c r="G50" s="57">
        <v>1527192</v>
      </c>
      <c r="H50" s="57">
        <v>1527192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8750000</v>
      </c>
      <c r="F52" s="57">
        <v>8750000</v>
      </c>
      <c r="G52" s="57">
        <v>8750000</v>
      </c>
      <c r="H52" s="57">
        <v>8750000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-10378432</v>
      </c>
      <c r="F58" s="57">
        <v>-5838241</v>
      </c>
      <c r="G58" s="57">
        <v>-1973445</v>
      </c>
      <c r="H58" s="57">
        <v>-39862</v>
      </c>
      <c r="I58" s="4" t="s">
        <v>155</v>
      </c>
    </row>
    <row r="59" spans="4:9" ht="20.100000000000001" customHeight="1">
      <c r="D59" s="10" t="s">
        <v>38</v>
      </c>
      <c r="E59" s="57">
        <v>22820373</v>
      </c>
      <c r="F59" s="57">
        <v>27360564</v>
      </c>
      <c r="G59" s="57">
        <v>31225360</v>
      </c>
      <c r="H59" s="57">
        <v>33158943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63745550</v>
      </c>
      <c r="F61" s="60">
        <v>64349051</v>
      </c>
      <c r="G61" s="60">
        <v>66676313</v>
      </c>
      <c r="H61" s="60">
        <v>67561148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5239729</v>
      </c>
      <c r="F65" s="59">
        <v>6071491</v>
      </c>
      <c r="G65" s="59">
        <v>6564639</v>
      </c>
      <c r="H65" s="59">
        <v>8544475</v>
      </c>
      <c r="I65" s="3" t="s">
        <v>88</v>
      </c>
    </row>
    <row r="66" spans="4:9" ht="20.100000000000001" customHeight="1">
      <c r="D66" s="10" t="s">
        <v>110</v>
      </c>
      <c r="E66" s="57">
        <v>2589687</v>
      </c>
      <c r="F66" s="57">
        <v>3874328</v>
      </c>
      <c r="G66" s="57">
        <v>3758476</v>
      </c>
      <c r="H66" s="57">
        <v>5237842</v>
      </c>
      <c r="I66" s="4" t="s">
        <v>89</v>
      </c>
    </row>
    <row r="67" spans="4:9" ht="20.100000000000001" customHeight="1">
      <c r="D67" s="10" t="s">
        <v>132</v>
      </c>
      <c r="E67" s="57">
        <v>2650042</v>
      </c>
      <c r="F67" s="57">
        <v>2197163</v>
      </c>
      <c r="G67" s="57">
        <v>2806163</v>
      </c>
      <c r="H67" s="57">
        <v>3306633</v>
      </c>
      <c r="I67" s="4" t="s">
        <v>90</v>
      </c>
    </row>
    <row r="68" spans="4:9" ht="20.100000000000001" customHeight="1">
      <c r="D68" s="10" t="s">
        <v>111</v>
      </c>
      <c r="E68" s="57">
        <v>646849</v>
      </c>
      <c r="F68" s="57">
        <v>692270</v>
      </c>
      <c r="G68" s="57">
        <v>1969827</v>
      </c>
      <c r="H68" s="57">
        <v>548036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1229467</v>
      </c>
      <c r="F70" s="57">
        <v>1274299</v>
      </c>
      <c r="G70" s="57">
        <v>1268682</v>
      </c>
      <c r="H70" s="57">
        <v>1300942</v>
      </c>
      <c r="I70" s="4" t="s">
        <v>93</v>
      </c>
    </row>
    <row r="71" spans="4:9" ht="20.100000000000001" customHeight="1">
      <c r="D71" s="10" t="s">
        <v>114</v>
      </c>
      <c r="E71" s="57">
        <v>1229467</v>
      </c>
      <c r="F71" s="57">
        <v>1274299</v>
      </c>
      <c r="G71" s="57">
        <v>1268682</v>
      </c>
      <c r="H71" s="57">
        <v>2879330</v>
      </c>
      <c r="I71" s="4" t="s">
        <v>94</v>
      </c>
    </row>
    <row r="72" spans="4:9" ht="20.100000000000001" customHeight="1">
      <c r="D72" s="10" t="s">
        <v>115</v>
      </c>
      <c r="E72" s="57">
        <v>773726</v>
      </c>
      <c r="F72" s="57">
        <v>230594</v>
      </c>
      <c r="G72" s="57">
        <v>-432346</v>
      </c>
      <c r="H72" s="57">
        <v>-120733</v>
      </c>
      <c r="I72" s="4" t="s">
        <v>95</v>
      </c>
    </row>
    <row r="73" spans="4:9" ht="20.100000000000001" customHeight="1">
      <c r="D73" s="10" t="s">
        <v>116</v>
      </c>
      <c r="E73" s="57">
        <v>-153425</v>
      </c>
      <c r="F73" s="57">
        <v>8391</v>
      </c>
      <c r="G73" s="57">
        <v>95986</v>
      </c>
      <c r="H73" s="57">
        <v>71263</v>
      </c>
      <c r="I73" s="4" t="s">
        <v>63</v>
      </c>
    </row>
    <row r="74" spans="4:9" ht="20.100000000000001" customHeight="1">
      <c r="D74" s="10" t="s">
        <v>117</v>
      </c>
      <c r="E74" s="57">
        <v>2421839</v>
      </c>
      <c r="F74" s="57">
        <v>1758284</v>
      </c>
      <c r="G74" s="57">
        <v>167654</v>
      </c>
      <c r="H74" s="57">
        <v>1180</v>
      </c>
      <c r="I74" s="4" t="s">
        <v>64</v>
      </c>
    </row>
    <row r="75" spans="4:9" ht="20.100000000000001" customHeight="1">
      <c r="D75" s="10" t="s">
        <v>123</v>
      </c>
      <c r="E75" s="57">
        <v>-1801538</v>
      </c>
      <c r="F75" s="57">
        <v>-1519299</v>
      </c>
      <c r="G75" s="57">
        <v>-504014</v>
      </c>
      <c r="H75" s="57">
        <v>-50650</v>
      </c>
      <c r="I75" s="4" t="s">
        <v>96</v>
      </c>
    </row>
    <row r="76" spans="4:9" ht="20.100000000000001" customHeight="1">
      <c r="D76" s="10" t="s">
        <v>118</v>
      </c>
      <c r="E76" s="57">
        <v>2738653</v>
      </c>
      <c r="F76" s="57">
        <v>2345497</v>
      </c>
      <c r="G76" s="57">
        <v>1429569</v>
      </c>
      <c r="H76" s="57">
        <v>402364</v>
      </c>
      <c r="I76" s="4" t="s">
        <v>97</v>
      </c>
    </row>
    <row r="77" spans="4:9" ht="20.100000000000001" customHeight="1">
      <c r="D77" s="10" t="s">
        <v>190</v>
      </c>
      <c r="E77" s="57">
        <v>-4540191</v>
      </c>
      <c r="F77" s="57">
        <v>-3864796</v>
      </c>
      <c r="G77" s="57">
        <v>-1933583</v>
      </c>
      <c r="H77" s="57">
        <v>-453014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177911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47143</v>
      </c>
      <c r="I81" s="50" t="s">
        <v>196</v>
      </c>
    </row>
    <row r="82" spans="4:9" ht="20.100000000000001" customHeight="1">
      <c r="D82" s="10" t="s">
        <v>187</v>
      </c>
      <c r="E82" s="57">
        <v>-4540191</v>
      </c>
      <c r="F82" s="57">
        <v>-3864796</v>
      </c>
      <c r="G82" s="57">
        <v>-1933583</v>
      </c>
      <c r="H82" s="57">
        <v>-678068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-4540191</v>
      </c>
      <c r="F84" s="60">
        <v>-3864796</v>
      </c>
      <c r="G84" s="60">
        <v>-1933583</v>
      </c>
      <c r="H84" s="60">
        <v>-678068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38890</v>
      </c>
      <c r="F88" s="59">
        <v>77395</v>
      </c>
      <c r="G88" s="59">
        <v>189879</v>
      </c>
      <c r="H88" s="59">
        <v>76015</v>
      </c>
      <c r="I88" s="3" t="s">
        <v>16</v>
      </c>
    </row>
    <row r="89" spans="4:9" ht="20.100000000000001" customHeight="1">
      <c r="D89" s="10" t="s">
        <v>43</v>
      </c>
      <c r="E89" s="57">
        <v>-1298495</v>
      </c>
      <c r="F89" s="57">
        <v>992563</v>
      </c>
      <c r="G89" s="57">
        <v>-1868024</v>
      </c>
      <c r="H89" s="57">
        <v>-342641</v>
      </c>
      <c r="I89" s="4" t="s">
        <v>17</v>
      </c>
    </row>
    <row r="90" spans="4:9" ht="20.100000000000001" customHeight="1">
      <c r="D90" s="10" t="s">
        <v>44</v>
      </c>
      <c r="E90" s="57">
        <v>-20578</v>
      </c>
      <c r="F90" s="57">
        <v>-58791</v>
      </c>
      <c r="G90" s="57">
        <v>-103565</v>
      </c>
      <c r="H90" s="57">
        <v>-711061</v>
      </c>
      <c r="I90" s="4" t="s">
        <v>18</v>
      </c>
    </row>
    <row r="91" spans="4:9" ht="20.100000000000001" customHeight="1">
      <c r="D91" s="10" t="s">
        <v>45</v>
      </c>
      <c r="E91" s="57">
        <v>1312330</v>
      </c>
      <c r="F91" s="57">
        <v>-972277</v>
      </c>
      <c r="G91" s="57">
        <v>1859105</v>
      </c>
      <c r="H91" s="57">
        <v>1167566</v>
      </c>
      <c r="I91" s="4" t="s">
        <v>19</v>
      </c>
    </row>
    <row r="92" spans="4:9" ht="20.100000000000001" customHeight="1">
      <c r="D92" s="21" t="s">
        <v>47</v>
      </c>
      <c r="E92" s="60">
        <v>32147</v>
      </c>
      <c r="F92" s="60">
        <v>38890</v>
      </c>
      <c r="G92" s="60">
        <v>77395</v>
      </c>
      <c r="H92" s="60">
        <v>189879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1.1103302325581395</v>
      </c>
      <c r="F96" s="22">
        <f>+F8*100/F10</f>
        <v>4.7767441860465117E-2</v>
      </c>
      <c r="G96" s="22">
        <f>+G8*100/G10</f>
        <v>9.1627906976744181E-4</v>
      </c>
      <c r="H96" s="22">
        <f>+H8*100/H10</f>
        <v>0.23413023255813953</v>
      </c>
      <c r="I96" s="3" t="s">
        <v>22</v>
      </c>
    </row>
    <row r="97" spans="1:10" ht="20.100000000000001" customHeight="1">
      <c r="D97" s="10" t="s">
        <v>49</v>
      </c>
      <c r="E97" s="13">
        <f>+E84/E10</f>
        <v>-0.21117167441860465</v>
      </c>
      <c r="F97" s="13">
        <f>+F84/F10</f>
        <v>-0.17975795348837209</v>
      </c>
      <c r="G97" s="13">
        <f>+G84/G10</f>
        <v>-8.9934093023255821E-2</v>
      </c>
      <c r="H97" s="13">
        <f>+H84/H10</f>
        <v>-3.1538046511627907E-2</v>
      </c>
      <c r="I97" s="4" t="s">
        <v>23</v>
      </c>
    </row>
    <row r="98" spans="1:10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0" ht="20.100000000000001" customHeight="1">
      <c r="D99" s="10" t="s">
        <v>51</v>
      </c>
      <c r="E99" s="13">
        <f>+E59/E10</f>
        <v>1.0614126976744187</v>
      </c>
      <c r="F99" s="13">
        <f>+F59/F10</f>
        <v>1.2725843720930232</v>
      </c>
      <c r="G99" s="13">
        <f>+G59/G10</f>
        <v>1.4523423255813954</v>
      </c>
      <c r="H99" s="13">
        <f>+H59/H10</f>
        <v>1.5422764186046511</v>
      </c>
      <c r="I99" s="4" t="s">
        <v>160</v>
      </c>
    </row>
    <row r="100" spans="1:10" ht="20.100000000000001" customHeight="1">
      <c r="D100" s="10" t="s">
        <v>52</v>
      </c>
      <c r="E100" s="13">
        <f>+E11/E84</f>
        <v>-25.903095266256418</v>
      </c>
      <c r="F100" s="13">
        <f>+F11/F84</f>
        <v>-31.987458070231909</v>
      </c>
      <c r="G100" s="13">
        <f>+G11/G84</f>
        <v>-65.603597052725434</v>
      </c>
      <c r="H100" s="13">
        <f>+H11/H84</f>
        <v>-206.10027312894871</v>
      </c>
      <c r="I100" s="4" t="s">
        <v>145</v>
      </c>
    </row>
    <row r="101" spans="1:10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0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0" ht="20.100000000000001" customHeight="1">
      <c r="D103" s="11" t="s">
        <v>55</v>
      </c>
      <c r="E103" s="23">
        <f>+E11/E59</f>
        <v>5.1535091034664511</v>
      </c>
      <c r="F103" s="23">
        <f>+F11/F59</f>
        <v>4.5183644606156514</v>
      </c>
      <c r="G103" s="23">
        <f>+G11/G59</f>
        <v>4.0624031236149083</v>
      </c>
      <c r="H103" s="23">
        <f>+H11/H59</f>
        <v>4.2145492997168219</v>
      </c>
      <c r="I103" s="5" t="s">
        <v>161</v>
      </c>
    </row>
    <row r="104" spans="1:10" ht="20.100000000000001" customHeight="1">
      <c r="D104" s="24"/>
      <c r="E104" s="25"/>
      <c r="F104" s="25"/>
      <c r="G104" s="25"/>
      <c r="H104" s="25"/>
      <c r="I104" s="39"/>
    </row>
    <row r="105" spans="1:10" ht="20.100000000000001" customHeight="1">
      <c r="D105" s="26" t="s">
        <v>75</v>
      </c>
      <c r="E105" s="30">
        <f>+E67*100/E65</f>
        <v>50.575936274566871</v>
      </c>
      <c r="F105" s="30">
        <f>+F67*100/F65</f>
        <v>36.188194959030653</v>
      </c>
      <c r="G105" s="30">
        <f>+G67*100/G65</f>
        <v>42.746646083661261</v>
      </c>
      <c r="H105" s="30">
        <f>+H67*100/H65</f>
        <v>38.699077474040244</v>
      </c>
      <c r="I105" s="3" t="s">
        <v>122</v>
      </c>
    </row>
    <row r="106" spans="1:10" ht="20.100000000000001" customHeight="1">
      <c r="D106" s="10" t="s">
        <v>76</v>
      </c>
      <c r="E106" s="31">
        <f>+E75*100/E65</f>
        <v>-34.382274350448277</v>
      </c>
      <c r="F106" s="31">
        <f>+F75*100/F65</f>
        <v>-25.023490934928503</v>
      </c>
      <c r="G106" s="31">
        <f>+G75*100/G65</f>
        <v>-7.6777108383263721</v>
      </c>
      <c r="H106" s="31">
        <f>+H75*100/H65</f>
        <v>-0.59278071502345087</v>
      </c>
      <c r="I106" s="4" t="s">
        <v>148</v>
      </c>
    </row>
    <row r="107" spans="1:10" ht="20.100000000000001" customHeight="1">
      <c r="D107" s="10" t="s">
        <v>77</v>
      </c>
      <c r="E107" s="31">
        <f>+E82*100/E65</f>
        <v>-86.649347704814502</v>
      </c>
      <c r="F107" s="31">
        <f>+F82*100/F65</f>
        <v>-63.654809008199138</v>
      </c>
      <c r="G107" s="31">
        <f>+G82*100/G65</f>
        <v>-29.454521413896483</v>
      </c>
      <c r="H107" s="31">
        <f>+H82*100/H65</f>
        <v>-7.9357479540872902</v>
      </c>
      <c r="I107" s="4" t="s">
        <v>149</v>
      </c>
    </row>
    <row r="108" spans="1:10" ht="20.100000000000001" customHeight="1">
      <c r="A108" s="2"/>
      <c r="B108" s="2"/>
      <c r="C108" s="2"/>
      <c r="D108" s="10" t="s">
        <v>134</v>
      </c>
      <c r="E108" s="31">
        <f>(E82+E76)*100/E30</f>
        <v>-2.8261392363859126</v>
      </c>
      <c r="F108" s="31">
        <f>(F82+F76)*100/F30</f>
        <v>-2.3610278261912518</v>
      </c>
      <c r="G108" s="31">
        <f>(G82+G76)*100/G30</f>
        <v>-0.75591162336765683</v>
      </c>
      <c r="H108" s="31">
        <f>(H82+H76)*100/H30</f>
        <v>-0.40808069158327503</v>
      </c>
      <c r="I108" s="4" t="s">
        <v>65</v>
      </c>
    </row>
    <row r="109" spans="1:10" ht="20.100000000000001" customHeight="1">
      <c r="A109" s="2"/>
      <c r="B109" s="2"/>
      <c r="C109" s="2"/>
      <c r="D109" s="11" t="s">
        <v>135</v>
      </c>
      <c r="E109" s="29">
        <f>+E84*100/E59</f>
        <v>-19.895340886847031</v>
      </c>
      <c r="F109" s="29">
        <f>+F84*100/F59</f>
        <v>-14.125425192258463</v>
      </c>
      <c r="G109" s="29">
        <f>+G84*100/G59</f>
        <v>-6.1923481426635272</v>
      </c>
      <c r="H109" s="29">
        <f>+H84*100/H59</f>
        <v>-2.044902336000276</v>
      </c>
      <c r="I109" s="5" t="s">
        <v>66</v>
      </c>
      <c r="J109" s="7"/>
    </row>
    <row r="110" spans="1:10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</row>
    <row r="111" spans="1:10" ht="20.100000000000001" customHeight="1">
      <c r="A111" s="2"/>
      <c r="B111" s="2"/>
      <c r="C111" s="2"/>
      <c r="D111" s="9" t="s">
        <v>78</v>
      </c>
      <c r="E111" s="22">
        <f>+E43*100/E30</f>
        <v>64.20083754866026</v>
      </c>
      <c r="F111" s="22">
        <f>+F43*100/F30</f>
        <v>57.481013977968381</v>
      </c>
      <c r="G111" s="22">
        <f>+G43*100/G30</f>
        <v>53.168736249708346</v>
      </c>
      <c r="H111" s="22">
        <f>+H43*100/H30</f>
        <v>50.920101298456323</v>
      </c>
      <c r="I111" s="3" t="s">
        <v>67</v>
      </c>
      <c r="J111" s="7"/>
    </row>
    <row r="112" spans="1:10" ht="20.100000000000001" customHeight="1">
      <c r="A112" s="2"/>
      <c r="B112" s="2"/>
      <c r="C112" s="2"/>
      <c r="D112" s="10" t="s">
        <v>56</v>
      </c>
      <c r="E112" s="13">
        <f>+E59*100/E30</f>
        <v>35.79916245133974</v>
      </c>
      <c r="F112" s="13">
        <f>+F59*100/F30</f>
        <v>42.518986022031619</v>
      </c>
      <c r="G112" s="13">
        <f>+G59*100/G30</f>
        <v>46.831263750291654</v>
      </c>
      <c r="H112" s="13">
        <f>+H59*100/H30</f>
        <v>49.079898701543677</v>
      </c>
      <c r="I112" s="4" t="s">
        <v>68</v>
      </c>
      <c r="J112" s="7"/>
    </row>
    <row r="113" spans="1:10" ht="20.100000000000001" customHeight="1">
      <c r="A113" s="2"/>
      <c r="B113" s="2"/>
      <c r="C113" s="2"/>
      <c r="D113" s="11" t="s">
        <v>119</v>
      </c>
      <c r="E113" s="23">
        <f>+E75/E76</f>
        <v>-0.65781900810361882</v>
      </c>
      <c r="F113" s="23">
        <f>+F75/F76</f>
        <v>-0.64775141473214415</v>
      </c>
      <c r="G113" s="23">
        <f>+G75/G76</f>
        <v>-0.35256360483474392</v>
      </c>
      <c r="H113" s="23">
        <f>+H75/H76</f>
        <v>-0.12588104303565925</v>
      </c>
      <c r="I113" s="5" t="s">
        <v>189</v>
      </c>
      <c r="J113" s="7"/>
    </row>
    <row r="114" spans="1:10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</row>
    <row r="115" spans="1:10" ht="20.100000000000001" customHeight="1">
      <c r="A115" s="2"/>
      <c r="B115" s="2"/>
      <c r="C115" s="2"/>
      <c r="D115" s="9" t="s">
        <v>136</v>
      </c>
      <c r="E115" s="22">
        <f>+E65/E30</f>
        <v>8.2197565163372191E-2</v>
      </c>
      <c r="F115" s="22">
        <f>+F65/F30</f>
        <v>9.4352455951525999E-2</v>
      </c>
      <c r="G115" s="22">
        <f>+G65/G30</f>
        <v>9.8455339004722711E-2</v>
      </c>
      <c r="H115" s="22">
        <f>+H65/H30</f>
        <v>0.12647024588747366</v>
      </c>
      <c r="I115" s="3" t="s">
        <v>162</v>
      </c>
      <c r="J115" s="7"/>
    </row>
    <row r="116" spans="1:10" ht="20.100000000000001" customHeight="1">
      <c r="A116" s="2"/>
      <c r="B116" s="2"/>
      <c r="C116" s="2"/>
      <c r="D116" s="10" t="s">
        <v>137</v>
      </c>
      <c r="E116" s="13">
        <f>+E65/E28</f>
        <v>0.3288746544911475</v>
      </c>
      <c r="F116" s="13">
        <f>+F65/F28</f>
        <v>0.35106358865867782</v>
      </c>
      <c r="G116" s="13">
        <f>+G65/G28</f>
        <v>0.35472890439803195</v>
      </c>
      <c r="H116" s="13">
        <f>+H65/H28</f>
        <v>0.43429171741338768</v>
      </c>
      <c r="I116" s="4" t="s">
        <v>163</v>
      </c>
      <c r="J116" s="7"/>
    </row>
    <row r="117" spans="1:10" ht="20.100000000000001" customHeight="1">
      <c r="A117" s="2"/>
      <c r="B117" s="2"/>
      <c r="C117" s="2"/>
      <c r="D117" s="11" t="s">
        <v>79</v>
      </c>
      <c r="E117" s="23">
        <f>+E65/E120</f>
        <v>0.30970273796699782</v>
      </c>
      <c r="F117" s="23">
        <f>+F65/F120</f>
        <v>0.22777200421878721</v>
      </c>
      <c r="G117" s="23">
        <f>+G65/G120</f>
        <v>0.21187278374609808</v>
      </c>
      <c r="H117" s="23">
        <f>+H65/H120</f>
        <v>0.24508058340277711</v>
      </c>
      <c r="I117" s="5" t="s">
        <v>164</v>
      </c>
      <c r="J117" s="7"/>
    </row>
    <row r="118" spans="1:10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</row>
    <row r="119" spans="1:10" ht="20.100000000000001" customHeight="1">
      <c r="A119" s="2"/>
      <c r="B119" s="2"/>
      <c r="C119" s="2"/>
      <c r="D119" s="9" t="s">
        <v>80</v>
      </c>
      <c r="E119" s="58">
        <f>+E23/E39</f>
        <v>1.547621035170557</v>
      </c>
      <c r="F119" s="58">
        <f>+F23/F39</f>
        <v>2.3067636830123726</v>
      </c>
      <c r="G119" s="58">
        <f>+G23/G39</f>
        <v>2.802816580977634</v>
      </c>
      <c r="H119" s="58">
        <f>+H23/H39</f>
        <v>3.6771666645805658</v>
      </c>
      <c r="I119" s="3" t="s">
        <v>165</v>
      </c>
      <c r="J119" s="7"/>
    </row>
    <row r="120" spans="1:10" ht="20.100000000000001" customHeight="1">
      <c r="A120" s="2"/>
      <c r="B120" s="2"/>
      <c r="C120" s="2"/>
      <c r="D120" s="11" t="s">
        <v>81</v>
      </c>
      <c r="E120" s="60">
        <f>+E23-E39</f>
        <v>16918575</v>
      </c>
      <c r="F120" s="60">
        <f>+F23-F39</f>
        <v>26656002</v>
      </c>
      <c r="G120" s="60">
        <f>+G23-G39</f>
        <v>30983871</v>
      </c>
      <c r="H120" s="60">
        <f>+H23-H39</f>
        <v>34863941</v>
      </c>
      <c r="I120" s="5" t="s">
        <v>166</v>
      </c>
      <c r="J120" s="7"/>
    </row>
    <row r="121" spans="1:10" ht="20.100000000000001" customHeight="1">
      <c r="A121" s="2"/>
      <c r="B121" s="2"/>
      <c r="C121" s="2"/>
      <c r="D121" s="12"/>
      <c r="I121" s="35"/>
      <c r="J121" s="7"/>
    </row>
    <row r="122" spans="1:10" ht="20.100000000000001" customHeight="1">
      <c r="A122" s="2"/>
      <c r="B122" s="2"/>
      <c r="C122" s="2"/>
      <c r="D122" s="12"/>
      <c r="I122" s="41"/>
      <c r="J122" s="7"/>
    </row>
    <row r="123" spans="1:10" ht="20.100000000000001" customHeight="1">
      <c r="D123" s="12"/>
      <c r="I123" s="41"/>
    </row>
    <row r="124" spans="1:10" ht="20.100000000000001" customHeight="1">
      <c r="D124" s="12"/>
      <c r="I124" s="41"/>
    </row>
    <row r="125" spans="1:10" ht="20.100000000000001" customHeight="1">
      <c r="D125" s="12"/>
      <c r="I125" s="35"/>
    </row>
    <row r="126" spans="1:10" ht="20.100000000000001" customHeight="1">
      <c r="D126" s="12"/>
    </row>
    <row r="127" spans="1:10" ht="20.100000000000001" customHeight="1">
      <c r="D127" s="12"/>
    </row>
    <row r="128" spans="1:10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2014-10-20T08:57:51Z</dcterms:modified>
</cp:coreProperties>
</file>